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jo\Desktop\Objednávkové formuláre\"/>
    </mc:Choice>
  </mc:AlternateContent>
  <xr:revisionPtr revIDLastSave="0" documentId="13_ncr:1_{11D3CE43-814F-487E-B87F-8F535AD6A4E4}" xr6:coauthVersionLast="47" xr6:coauthVersionMax="47" xr10:uidLastSave="{00000000-0000-0000-0000-000000000000}"/>
  <bookViews>
    <workbookView xWindow="-110" yWindow="-110" windowWidth="25820" windowHeight="13900" xr2:uid="{F65A3661-B2FB-4705-9B0D-78DD3D6480D9}"/>
  </bookViews>
  <sheets>
    <sheet name="Objednávkový formulár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C12" i="1" s="1"/>
  <c r="B11" i="1"/>
  <c r="C11" i="1" s="1"/>
  <c r="B10" i="1"/>
  <c r="F10" i="1"/>
  <c r="G16" i="1" l="1"/>
  <c r="C16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5" i="1"/>
  <c r="C14" i="1"/>
  <c r="C13" i="1"/>
  <c r="C10" i="1"/>
</calcChain>
</file>

<file path=xl/sharedStrings.xml><?xml version="1.0" encoding="utf-8"?>
<sst xmlns="http://schemas.openxmlformats.org/spreadsheetml/2006/main" count="377" uniqueCount="248">
  <si>
    <t>Názov</t>
  </si>
  <si>
    <t>11KTLX-G3</t>
  </si>
  <si>
    <t>3,6KTLM-G3</t>
  </si>
  <si>
    <t>4,4KTLX-G3</t>
  </si>
  <si>
    <t>LS-12</t>
  </si>
  <si>
    <t>5,5KTLX-G3</t>
  </si>
  <si>
    <t>6,6KTLX-G3</t>
  </si>
  <si>
    <t>SG6-25</t>
  </si>
  <si>
    <t>WC-6-60OC</t>
  </si>
  <si>
    <t>8,8KTLX-G3</t>
  </si>
  <si>
    <t>AD80453</t>
  </si>
  <si>
    <t>KK-35</t>
  </si>
  <si>
    <t>NK10</t>
  </si>
  <si>
    <t>WK8</t>
  </si>
  <si>
    <t>Matica M8 štvorhranná A2 nerez DIN557</t>
  </si>
  <si>
    <t>GTX5000</t>
  </si>
  <si>
    <t>G-R</t>
  </si>
  <si>
    <t>S1R-25/4</t>
  </si>
  <si>
    <t>S2R-30/4</t>
  </si>
  <si>
    <t>HP10M15</t>
  </si>
  <si>
    <t>HYD10KTL-3PH</t>
  </si>
  <si>
    <t>HYD15KTL-3PH</t>
  </si>
  <si>
    <t>HYD3600-ES</t>
  </si>
  <si>
    <t>HYD5KTL-3PH</t>
  </si>
  <si>
    <t>HYD6KTL-3PH</t>
  </si>
  <si>
    <t>HYD8KTL-3PH</t>
  </si>
  <si>
    <t>MC-MC4</t>
  </si>
  <si>
    <t>SK 4mm červeny</t>
  </si>
  <si>
    <t>SK 4mm čierny</t>
  </si>
  <si>
    <t>SK 6mm červeny</t>
  </si>
  <si>
    <t>SK 6mm čierny</t>
  </si>
  <si>
    <t>SIM8-25</t>
  </si>
  <si>
    <t>SIM8-30</t>
  </si>
  <si>
    <t>SS10-25</t>
  </si>
  <si>
    <t>DG10-200</t>
  </si>
  <si>
    <t>EPDM20X2</t>
  </si>
  <si>
    <t>Tesnenie EPDM samolepiace 20x2mm</t>
  </si>
  <si>
    <t>T40-400 EPDM</t>
  </si>
  <si>
    <t>R2-180</t>
  </si>
  <si>
    <t>R2-115</t>
  </si>
  <si>
    <t>K-R</t>
  </si>
  <si>
    <t>RBK-1</t>
  </si>
  <si>
    <t>Úchyt na falcovaný plech</t>
  </si>
  <si>
    <t>Spojka montážnej lišty 40x40mm hliník dĺžka 120mm, spojovacia skrutka M10</t>
  </si>
  <si>
    <t>Úchyt pre bitumenové krytiny (dehtový papier, šindel) s reguláciou</t>
  </si>
  <si>
    <t>Úchyt „S” 25x4mm, dĺžka 470mm, s reguláciou</t>
  </si>
  <si>
    <t>Úchyt „S” 30x4mm, délka 530mm, s regulaciou</t>
  </si>
  <si>
    <t>Poistka PV 15A</t>
  </si>
  <si>
    <t>Imbusová skrutka DIN912 M8x25mm A2 Nerez</t>
  </si>
  <si>
    <t>Imbusová skrutka DIN912 M8x30mm A2 Nerez</t>
  </si>
  <si>
    <t>Závesné skrutky A2 so sadou 3 matic s EPDM tesnením</t>
  </si>
  <si>
    <t>Držiak na keramický obklad, nerez, štandard s dvojitou reguláciou, dĺžka 180mm</t>
  </si>
  <si>
    <t>Držiak na keramický obklad, nerez, štandard s dvojitou reguláciou dĺžka, 115mm</t>
  </si>
  <si>
    <t>Kód</t>
  </si>
  <si>
    <t>Trapézový most 40x400mm s EPDM tesnením</t>
  </si>
  <si>
    <t>Držiak strešnej škdridly keramického typu “BOBROVKA s reguláciou</t>
  </si>
  <si>
    <t>Koncovka pre montážné lišty 40x40 mm, LDPE strieborná</t>
  </si>
  <si>
    <t>Adapter 80x45x3mm nerez pre závesné skrutky</t>
  </si>
  <si>
    <t>15KTLX-G3</t>
  </si>
  <si>
    <t>20KTLX-G3</t>
  </si>
  <si>
    <t>HYD20KTL-3PH</t>
  </si>
  <si>
    <t>Rozvadzač 24 2x12 IP65DC/AC</t>
  </si>
  <si>
    <t>Solárny kábel 1x4,0mm2 - 500bm červený</t>
  </si>
  <si>
    <t>Solárny kábel 1x4,0mm2 - 500bm čierny</t>
  </si>
  <si>
    <t>Solárny kábel 1x6,0mm2 - 500bm červený</t>
  </si>
  <si>
    <t>Solárny kábel 1x6,0mm2 - 500bm čierny</t>
  </si>
  <si>
    <t>Spojka MULTI-CONTAKT MC4 KOMPLET</t>
  </si>
  <si>
    <t>15 TM-15/30</t>
  </si>
  <si>
    <t>6x25mm samorezná skrutka do plechu s podložkou a EPDM</t>
  </si>
  <si>
    <t>4Z40SZ</t>
  </si>
  <si>
    <t>Matica s prírubou M10 A2 nerez šesťhranná DIN 6923</t>
  </si>
  <si>
    <t>Skrutka so šesťhrannou hlavou M10x25mm Nerez A2 DIN933</t>
  </si>
  <si>
    <t>M.j.</t>
  </si>
  <si>
    <t>ks</t>
  </si>
  <si>
    <t>bm</t>
  </si>
  <si>
    <t>bal</t>
  </si>
  <si>
    <t>Akumulátor AMASS GTX5000 SOFAR</t>
  </si>
  <si>
    <t>Striedač 11KTLX-G3 SOFAR - 3 fázy</t>
  </si>
  <si>
    <t>Striedač 15KTLX-G3 SOFAR - 3 fázy</t>
  </si>
  <si>
    <t>Striedač 20KTLX-G3 SOFAR - 3 fázy</t>
  </si>
  <si>
    <t>30 KTLX-G3</t>
  </si>
  <si>
    <t>Striedač 30KTLX-G3 SOFAR - 3 fázy</t>
  </si>
  <si>
    <t>36 KTLX-G3</t>
  </si>
  <si>
    <t>Striedač 36KTLX-G3 SOFAR - 3 fázy</t>
  </si>
  <si>
    <t>50 KTLX-G3</t>
  </si>
  <si>
    <t>Striedač 50KTLX-G3 SOFAR - 3 fázy</t>
  </si>
  <si>
    <t>Striedač 4,4KTLX-G3 SOFAR - 3 fázy</t>
  </si>
  <si>
    <t>Striedač 5,5KTLX-G3 SOFAR - 3 fázy</t>
  </si>
  <si>
    <t>Striedač 6,6KTLX-G3 SOFAR - 3 fázy</t>
  </si>
  <si>
    <t>Striedač 8,8KTLX-G3 SOFAR - 3 fázy</t>
  </si>
  <si>
    <t>Striedač 3,6KTLM-G3 SOFAR - 1 fáza</t>
  </si>
  <si>
    <t>ARF868 LR</t>
  </si>
  <si>
    <t>Adeunis ARF868 LR</t>
  </si>
  <si>
    <t>DTSU666 1,5/6A</t>
  </si>
  <si>
    <t>DTSU666 5/80A</t>
  </si>
  <si>
    <t>IK141004</t>
  </si>
  <si>
    <t>MRP3P</t>
  </si>
  <si>
    <t>MRP3P napaťové -frekvenčné rele</t>
  </si>
  <si>
    <t>ARF868-OS</t>
  </si>
  <si>
    <t>Ochranná sada pre modemy Adeunis ARF868, IP67</t>
  </si>
  <si>
    <t>115 CY</t>
  </si>
  <si>
    <t>TS4-A-O</t>
  </si>
  <si>
    <t>Optimizér TS4-A-O 700 W Tigo</t>
  </si>
  <si>
    <t>TT 100-SD</t>
  </si>
  <si>
    <t>Sada prúdových transformátorov</t>
  </si>
  <si>
    <t>Sklopoistka 5x20, 5A</t>
  </si>
  <si>
    <t>U-f guard</t>
  </si>
  <si>
    <t>U-f guard sieťová ochrana</t>
  </si>
  <si>
    <t>WEIDMULLER WTL 6/1 EN STB</t>
  </si>
  <si>
    <t>ARF868-Z</t>
  </si>
  <si>
    <t>Zdroj 12 V/0,5 A pre modemy Adeunis ARF868</t>
  </si>
  <si>
    <t>Istič 1P B20A AC</t>
  </si>
  <si>
    <t>Istič Ex9BN B20/3</t>
  </si>
  <si>
    <t>Istič Ex9BN B25/3</t>
  </si>
  <si>
    <t>Istič Ex9BN B32/3</t>
  </si>
  <si>
    <t>Istič Ex9BN B40/3</t>
  </si>
  <si>
    <t>Istič Ex9BN B50/3</t>
  </si>
  <si>
    <t>Istič Ex9BN B63/3</t>
  </si>
  <si>
    <t>Istič Ex9BN B80/3</t>
  </si>
  <si>
    <t>Istič Ex9BN B100/3</t>
  </si>
  <si>
    <t>Poistkové odpojovače PV 2P 30A</t>
  </si>
  <si>
    <t>Rozvadzač 12 1x12 IP65DC/AC</t>
  </si>
  <si>
    <t>Rozvadzač 36 3x12 IP65DC/AC</t>
  </si>
  <si>
    <t>Zvodič prepatia Ex9EU2 20 2P 275 1F</t>
  </si>
  <si>
    <t>Chint DTSU666 1,5(6)A - smartmeter</t>
  </si>
  <si>
    <t>Chint DTSU666 5(80)A - smartmeter</t>
  </si>
  <si>
    <t>6x60mm skrutka torx</t>
  </si>
  <si>
    <t>T40-4848</t>
  </si>
  <si>
    <t>Trapézový most 40x4848mm</t>
  </si>
  <si>
    <t>STM10x25</t>
  </si>
  <si>
    <t>Skrutka kladivková T M10x25 28/15 A2/70</t>
  </si>
  <si>
    <t>WPK</t>
  </si>
  <si>
    <t>Posuvný vstup s kuličkou M8</t>
  </si>
  <si>
    <t>Množstvo</t>
  </si>
  <si>
    <t>data</t>
  </si>
  <si>
    <t>data2</t>
  </si>
  <si>
    <t>Objednávateľ:</t>
  </si>
  <si>
    <t>Dodacia adresa:</t>
  </si>
  <si>
    <t>Príjem objednávok:</t>
  </si>
  <si>
    <t>Fakturačná adresa:</t>
  </si>
  <si>
    <t>Tel. kontakt:</t>
  </si>
  <si>
    <t>Obchodný zástupca:</t>
  </si>
  <si>
    <t>Číslo objednávky:</t>
  </si>
  <si>
    <t>Telefónny kontakt:</t>
  </si>
  <si>
    <t>Dátum objednávky:</t>
  </si>
  <si>
    <t>Email:</t>
  </si>
  <si>
    <t>Objednávka Fotovoltaika</t>
  </si>
  <si>
    <t>103342 AC</t>
  </si>
  <si>
    <t>Zvodič prepatia Ex9EU1+2 12,5 4P 275 3F AC</t>
  </si>
  <si>
    <t>111759 DC</t>
  </si>
  <si>
    <t>Zvodič prepatia  Ex9EU1+2 6,25 1000EU</t>
  </si>
  <si>
    <t>K002.4</t>
  </si>
  <si>
    <t>Zatažový plech L460 /460x120x28/ CORAB</t>
  </si>
  <si>
    <t>ZU0001</t>
  </si>
  <si>
    <t>Uzemňovacia svorka ZU-01AL CORAB</t>
  </si>
  <si>
    <t>15° hliníkový montážny trojuholník, horizontálna inštalácia (sada obsahuje 3 skrutky a 3 matice)</t>
  </si>
  <si>
    <t>System Corab PB-068,1 komplet 15Stupnov AERO jednostranný JUH (sada obsahuje skrutky, matice, tesnenia pod 1 profil, tesnenia pod 1 záťažový plech)</t>
  </si>
  <si>
    <t>CORAB system PB 094,1 koštrukcia 15* set 5ks (sada obsahuje 5ks zalamovacích trojuholníkov s montážnou sadou)</t>
  </si>
  <si>
    <t>fve@topgroup.sk</t>
  </si>
  <si>
    <t>+421 905 183 068</t>
  </si>
  <si>
    <t>P4040-2400</t>
  </si>
  <si>
    <t>Montážna lišta profil  40x40mm AL 2400mm</t>
  </si>
  <si>
    <t>AXI 455</t>
  </si>
  <si>
    <t>AXITEC 455 BF</t>
  </si>
  <si>
    <t>TA 455 Wp</t>
  </si>
  <si>
    <t>Trina 455 Wp Vertex S+ Dual Glass N-Type Black frame 30mm</t>
  </si>
  <si>
    <t>BTS 5K</t>
  </si>
  <si>
    <t>Akumulátor Sofasolar BTS 5K</t>
  </si>
  <si>
    <t>BTS 5K BDU</t>
  </si>
  <si>
    <t>Riadiaca jednotka BTS 5K ku akumulátoru Sofasolar 5K</t>
  </si>
  <si>
    <t>Striedač HYDRID HYD3600-ES SOFAR</t>
  </si>
  <si>
    <t>Striedač HYBRID HYD5KTL-3PH SOFAR</t>
  </si>
  <si>
    <t>Striedač HYBRID HYD6KTL-3PH SOFAR</t>
  </si>
  <si>
    <t>Striedač HYBRID HYD8KTL-3PH SOFAR</t>
  </si>
  <si>
    <t>Striedač HYBRID HYD10KTL-3PH SOFAR</t>
  </si>
  <si>
    <t>Striedač HYBRID HYD15KTL-3PH SOFAR</t>
  </si>
  <si>
    <t>Striedač HYBRID HYD20KTL-3PH SOFAR</t>
  </si>
  <si>
    <t>Istič 1P B10/1</t>
  </si>
  <si>
    <t>Istič 1P B16/1</t>
  </si>
  <si>
    <t>Istič 1P B32/1</t>
  </si>
  <si>
    <t>Istič Ex9BN B10/3</t>
  </si>
  <si>
    <t>Istič Ex9BN B16/3</t>
  </si>
  <si>
    <t>BY326461</t>
  </si>
  <si>
    <t>Stykač - typ v závislosti od výkonu FVE 25A/4Z/230</t>
  </si>
  <si>
    <t>BZ326442</t>
  </si>
  <si>
    <t>Stykač - typ v závislosti od výkonu FVE 40A/4Z/231</t>
  </si>
  <si>
    <t>A9C40463</t>
  </si>
  <si>
    <t>Stykač - typ v závislosti od výkonu FVE 63A/4Z/232</t>
  </si>
  <si>
    <t>A9C20884</t>
  </si>
  <si>
    <t>Stykač - typ v závislosti od výkonu FVE 100A/4Z/233</t>
  </si>
  <si>
    <t>HP10M20</t>
  </si>
  <si>
    <t>Poistka PV 20A</t>
  </si>
  <si>
    <t>Poisková svorka 4mm typu SFR4 béžová</t>
  </si>
  <si>
    <t>WTL 6/1/STB</t>
  </si>
  <si>
    <t>ZS1B</t>
  </si>
  <si>
    <t>svorkovnica ZS1B</t>
  </si>
  <si>
    <t>EPS-2</t>
  </si>
  <si>
    <t>svorkovnica EPS2</t>
  </si>
  <si>
    <t>SPMP-4P40</t>
  </si>
  <si>
    <t>sieťový prepínač 3 fázy, 4 póly 240/415VAC, 40A, IP20</t>
  </si>
  <si>
    <t>Prúdový chránič NOARK Ex9L-H 4P 40A 30mA</t>
  </si>
  <si>
    <t>Popäťová spúšť 220-240V</t>
  </si>
  <si>
    <t>Rozvadzač 8 1x8 IP65DC/AC</t>
  </si>
  <si>
    <t>ÖLFLEX CLASSIC 115 CY 2x0,5 50m</t>
  </si>
  <si>
    <t>K-zž-6/100</t>
  </si>
  <si>
    <t>uzemňovací kábel žlto-zelený 6mm 1bal=100bm</t>
  </si>
  <si>
    <t>K-zž-10/100</t>
  </si>
  <si>
    <t>uzemňovací kábel žlto-zelený 10mm 1bal=100bm</t>
  </si>
  <si>
    <t>k-zž-16/100</t>
  </si>
  <si>
    <t>uzemňovací kábel žlto-zelený 16mm 1bal=100bm</t>
  </si>
  <si>
    <t>LSE 3RS858</t>
  </si>
  <si>
    <t>Logger DB9/kábel ethernet</t>
  </si>
  <si>
    <t>LSE 3USB</t>
  </si>
  <si>
    <t>Logger USB/kábel ethernet</t>
  </si>
  <si>
    <t>LSW 3RS858</t>
  </si>
  <si>
    <t>Logger DB9/WiFi anténa</t>
  </si>
  <si>
    <t>LSW 3USB</t>
  </si>
  <si>
    <t xml:space="preserve">Logger USB/WiFi anténa </t>
  </si>
  <si>
    <t>Stset</t>
  </si>
  <si>
    <t>STOP Tlačítko SET (potrebné poskladať)</t>
  </si>
  <si>
    <t>WC-6-60OCC</t>
  </si>
  <si>
    <t>6x60mm skrutka torx celozávitová</t>
  </si>
  <si>
    <t>KK-30C</t>
  </si>
  <si>
    <t>AL svorka koncová 30mm vonkajšia čierna</t>
  </si>
  <si>
    <t>AL svorka koncová 35mm vonkajšia surový hliník</t>
  </si>
  <si>
    <t>KS-1C</t>
  </si>
  <si>
    <t>AL svorka stredová čierna</t>
  </si>
  <si>
    <t>DG10-300</t>
  </si>
  <si>
    <t>PUZ-1</t>
  </si>
  <si>
    <t>podložka uzemňovacia pod FV panel PUZ-1 /PD0001/</t>
  </si>
  <si>
    <t>ZP260_2300 RAL</t>
  </si>
  <si>
    <t>Zavetrávací plech 260x2300mm RAL 9006 k 15 TM-15/30</t>
  </si>
  <si>
    <t>AL svorka KONCOVÁ (vonkajšia) regulovaná 30-42,5mm ČIERNA  CORAB 4ks balenie  (sada obsahuje skrutky a matice)</t>
  </si>
  <si>
    <t>K002.6</t>
  </si>
  <si>
    <t>AL svorka KONCOVÁ (vonkajšia) regulovaná 30-42,5mm SUROVÁ  CORAB 4ks balenie  (sada obsahuje skrutky a matice)</t>
  </si>
  <si>
    <t>K002.7</t>
  </si>
  <si>
    <t>AL svorka STREDOVÁ regulovaná 30-35mm ČIERNA  KLIK CORAB 6ks balenie (sada obsahuje skrutky a matice)</t>
  </si>
  <si>
    <t>PB062.1</t>
  </si>
  <si>
    <t>System Corab PB-062,1 komplet 10 Stupnov AERO východ/západ (sada obsahuje skrutky, matice, tesnenia pod 1 profil, tesnenia pod 1 záťažový plech)</t>
  </si>
  <si>
    <t>PB068.1</t>
  </si>
  <si>
    <t>PB094.1</t>
  </si>
  <si>
    <t>PB062.4</t>
  </si>
  <si>
    <t>T66/3600</t>
  </si>
  <si>
    <t>Profil montážny AL trapez pre Corab systém PB068 a PB094 3,6m</t>
  </si>
  <si>
    <t>PB068,5,003A</t>
  </si>
  <si>
    <t>Zavetrávací  plech L-1850x304x0,5 pre CORAB PB068 a PB094</t>
  </si>
  <si>
    <t>PB068,5,004A</t>
  </si>
  <si>
    <t>Zavetrávací  plech L-2200x304x0,5 pre CORAB PB068 a PB094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</si>
</sst>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1"/>
      <color rgb="FF122941"/>
      <name val="Poppins"/>
      <charset val="238"/>
    </font>
    <font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0" xfId="0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9" fillId="0" borderId="0" xfId="0" applyFont="1" applyAlignment="1">
      <alignment vertical="center"/>
    </xf>
    <xf numFmtId="0" fontId="1" fillId="0" borderId="0" xfId="0" applyFont="1"/>
    <xf numFmtId="14" fontId="1" fillId="0" borderId="0" xfId="0" applyNumberFormat="1" applyFont="1"/>
    <xf numFmtId="14" fontId="5" fillId="0" borderId="0" xfId="0" applyNumberFormat="1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/>
    <xf numFmtId="49" fontId="0" fillId="0" borderId="0" xfId="0" applyNumberFormat="1"/>
    <xf numFmtId="0" fontId="6" fillId="0" borderId="10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1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2" fillId="0" borderId="0" xfId="0" applyFont="1"/>
    <xf numFmtId="3" fontId="8" fillId="0" borderId="0" xfId="2" applyNumberFormat="1" applyAlignment="1">
      <alignment horizontal="left" vertical="center" wrapText="1"/>
    </xf>
    <xf numFmtId="0" fontId="0" fillId="0" borderId="3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6" xfId="1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13" xfId="2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0" fillId="0" borderId="13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4" fontId="0" fillId="0" borderId="1" xfId="1" applyFont="1" applyBorder="1" applyAlignment="1">
      <alignment horizontal="right" vertical="center"/>
    </xf>
    <xf numFmtId="44" fontId="0" fillId="0" borderId="1" xfId="1" applyFont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44" fontId="0" fillId="0" borderId="3" xfId="1" applyFont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44" fontId="0" fillId="0" borderId="6" xfId="1" applyFont="1" applyBorder="1" applyAlignment="1">
      <alignment horizontal="right" vertical="center"/>
    </xf>
  </cellXfs>
  <cellStyles count="3">
    <cellStyle name="Hypertextové prepojenie" xfId="2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1211580</xdr:colOff>
      <xdr:row>0</xdr:row>
      <xdr:rowOff>480060</xdr:rowOff>
    </xdr:from>
    <xdr:to>
      <xdr:col>7</xdr:col>
      <xdr:colOff>81170</xdr:colOff>
      <xdr:row>1</xdr:row>
      <xdr:rowOff>196850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2E024BD-E958-4C06-A74E-ABBEF8A04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480060"/>
          <a:ext cx="1681370" cy="54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ve@topgroup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88EA-25E8-4D41-B6A6-6A315652C010}">
  <dimension ref="A1:J84"/>
  <sheetViews>
    <sheetView showGridLines="0" tabSelected="1" zoomScaleNormal="100" workbookViewId="0">
      <selection activeCell="A9" sqref="A9"/>
    </sheetView>
  </sheetViews>
  <sheetFormatPr defaultRowHeight="14.5" x14ac:dyDescent="0.35"/>
  <cols>
    <col min="1" max="1" width="18.08984375" style="3" customWidth="1"/>
    <col min="2" max="2" width="11.54296875" style="10" hidden="1" customWidth="1"/>
    <col min="3" max="3" width="42.54296875" style="10" customWidth="1"/>
    <col min="4" max="4" width="19.36328125" style="10" customWidth="1"/>
    <col min="5" max="5" width="12.81640625" style="4" customWidth="1"/>
    <col min="6" max="6" width="8.54296875" style="4" hidden="1" customWidth="1"/>
    <col min="7" max="7" width="8.90625" style="1" customWidth="1"/>
    <col min="10" max="10" width="14.453125" bestFit="1" customWidth="1"/>
  </cols>
  <sheetData>
    <row r="1" spans="1:10" ht="65.400000000000006" customHeight="1" thickBot="1" x14ac:dyDescent="0.4">
      <c r="A1" s="52" t="s">
        <v>146</v>
      </c>
      <c r="B1" s="52"/>
      <c r="C1" s="52"/>
      <c r="D1" s="52"/>
      <c r="E1" s="52"/>
      <c r="F1" s="52"/>
      <c r="G1" s="52"/>
    </row>
    <row r="2" spans="1:10" ht="18.5" thickBot="1" x14ac:dyDescent="0.4">
      <c r="A2" s="42" t="s">
        <v>136</v>
      </c>
      <c r="B2" s="20"/>
      <c r="C2" s="33"/>
      <c r="D2" s="20"/>
      <c r="E2" s="27"/>
      <c r="F2" s="28"/>
      <c r="G2" s="19"/>
    </row>
    <row r="3" spans="1:10" ht="15" thickBot="1" x14ac:dyDescent="0.4">
      <c r="A3" s="42" t="s">
        <v>137</v>
      </c>
      <c r="B3"/>
      <c r="C3" s="34"/>
      <c r="D3" s="41" t="s">
        <v>138</v>
      </c>
      <c r="E3" s="43" t="s">
        <v>158</v>
      </c>
      <c r="F3" s="44"/>
      <c r="G3" s="45"/>
    </row>
    <row r="4" spans="1:10" ht="15" thickBot="1" x14ac:dyDescent="0.4">
      <c r="A4" s="42" t="s">
        <v>139</v>
      </c>
      <c r="B4" s="21"/>
      <c r="C4" s="34"/>
      <c r="D4" s="41" t="s">
        <v>143</v>
      </c>
      <c r="E4" s="53" t="s">
        <v>159</v>
      </c>
      <c r="F4" s="54"/>
      <c r="G4" s="55"/>
    </row>
    <row r="5" spans="1:10" ht="15" thickBot="1" x14ac:dyDescent="0.4">
      <c r="A5" s="42" t="s">
        <v>140</v>
      </c>
      <c r="B5" s="22"/>
      <c r="C5" s="35"/>
      <c r="D5" s="41" t="s">
        <v>141</v>
      </c>
      <c r="E5" s="46"/>
      <c r="F5" s="47"/>
      <c r="G5" s="48"/>
    </row>
    <row r="6" spans="1:10" ht="15" thickBot="1" x14ac:dyDescent="0.4">
      <c r="A6" s="42" t="s">
        <v>142</v>
      </c>
      <c r="B6" s="14"/>
      <c r="C6" s="34"/>
      <c r="D6" s="41" t="s">
        <v>143</v>
      </c>
      <c r="E6" s="49"/>
      <c r="F6" s="50"/>
      <c r="G6" s="51"/>
    </row>
    <row r="7" spans="1:10" ht="15" thickBot="1" x14ac:dyDescent="0.4">
      <c r="A7" s="42" t="s">
        <v>144</v>
      </c>
      <c r="B7" s="23"/>
      <c r="C7" s="32"/>
      <c r="D7" s="41" t="s">
        <v>145</v>
      </c>
      <c r="E7" s="46"/>
      <c r="F7" s="47"/>
      <c r="G7" s="48"/>
    </row>
    <row r="8" spans="1:10" ht="8.4" customHeight="1" thickBot="1" x14ac:dyDescent="0.55000000000000004">
      <c r="A8" s="29"/>
      <c r="B8" s="11"/>
      <c r="C8" s="11"/>
      <c r="D8" s="11"/>
      <c r="E8" s="11"/>
      <c r="F8" s="11"/>
      <c r="G8" s="11"/>
    </row>
    <row r="9" spans="1:10" ht="16" thickBot="1" x14ac:dyDescent="0.4">
      <c r="A9" s="15" t="s">
        <v>53</v>
      </c>
      <c r="B9" s="16" t="s">
        <v>134</v>
      </c>
      <c r="C9" s="56" t="s">
        <v>0</v>
      </c>
      <c r="D9" s="57"/>
      <c r="E9" s="58" t="s">
        <v>133</v>
      </c>
      <c r="F9" s="18" t="s">
        <v>135</v>
      </c>
      <c r="G9" s="17" t="s">
        <v>72</v>
      </c>
    </row>
    <row r="10" spans="1:10" x14ac:dyDescent="0.35">
      <c r="A10" s="30"/>
      <c r="B10" s="9" t="e">
        <f>VLOOKUP(A10,data!$A$2:$B$114,2,0)</f>
        <v>#N/A</v>
      </c>
      <c r="C10" s="62" t="str">
        <f>IFERROR(B10,"")</f>
        <v/>
      </c>
      <c r="D10" s="62"/>
      <c r="E10" s="38"/>
      <c r="F10" s="63" t="e">
        <f>VLOOKUP(A10,data!$A$2:$C$114,3,0)</f>
        <v>#N/A</v>
      </c>
      <c r="G10" s="7" t="str">
        <f>IFERROR(F10,"")</f>
        <v/>
      </c>
    </row>
    <row r="11" spans="1:10" x14ac:dyDescent="0.35">
      <c r="A11" s="64"/>
      <c r="B11" s="2" t="e">
        <f>VLOOKUP(A11,data!$A$2:$B$114,2,0)</f>
        <v>#N/A</v>
      </c>
      <c r="C11" s="59" t="str">
        <f t="shared" ref="C11:C43" si="0">IFERROR(B11,"")</f>
        <v/>
      </c>
      <c r="D11" s="59"/>
      <c r="E11" s="39"/>
      <c r="F11" s="60" t="e">
        <f>VLOOKUP(A11,data!$A$2:$C$114,3,0)</f>
        <v>#N/A</v>
      </c>
      <c r="G11" s="5" t="str">
        <f t="shared" ref="G11:G43" si="1">IFERROR(F11,"")</f>
        <v/>
      </c>
    </row>
    <row r="12" spans="1:10" x14ac:dyDescent="0.35">
      <c r="A12" s="64"/>
      <c r="B12" s="2" t="e">
        <f>VLOOKUP(A12,data!$A$2:$B$114,2,0)</f>
        <v>#N/A</v>
      </c>
      <c r="C12" s="59" t="str">
        <f t="shared" si="0"/>
        <v/>
      </c>
      <c r="D12" s="59"/>
      <c r="E12" s="39"/>
      <c r="F12" s="60" t="e">
        <f>VLOOKUP(A12,data!$A$2:$C$114,3,0)</f>
        <v>#N/A</v>
      </c>
      <c r="G12" s="5" t="str">
        <f t="shared" si="1"/>
        <v/>
      </c>
    </row>
    <row r="13" spans="1:10" x14ac:dyDescent="0.35">
      <c r="A13" s="64"/>
      <c r="B13" s="24" t="e">
        <f>VLOOKUP(A13,data!$A$2:$B$114,2,0)</f>
        <v>#N/A</v>
      </c>
      <c r="C13" s="59" t="str">
        <f t="shared" si="0"/>
        <v/>
      </c>
      <c r="D13" s="59"/>
      <c r="E13" s="39"/>
      <c r="F13" s="61" t="e">
        <f>VLOOKUP(A13,data!$A$2:$C$114,3,0)</f>
        <v>#N/A</v>
      </c>
      <c r="G13" s="5" t="str">
        <f t="shared" si="1"/>
        <v/>
      </c>
    </row>
    <row r="14" spans="1:10" ht="14.4" customHeight="1" x14ac:dyDescent="0.9">
      <c r="A14" s="64"/>
      <c r="B14" s="24" t="e">
        <f>VLOOKUP(A14,data!$A$2:$B$114,2,0)</f>
        <v>#N/A</v>
      </c>
      <c r="C14" s="59" t="str">
        <f t="shared" si="0"/>
        <v/>
      </c>
      <c r="D14" s="59"/>
      <c r="E14" s="39"/>
      <c r="F14" s="61" t="e">
        <f>VLOOKUP(A14,data!$A$2:$C$114,3,0)</f>
        <v>#N/A</v>
      </c>
      <c r="G14" s="5" t="str">
        <f t="shared" si="1"/>
        <v/>
      </c>
      <c r="J14" s="36"/>
    </row>
    <row r="15" spans="1:10" x14ac:dyDescent="0.35">
      <c r="A15" s="64"/>
      <c r="B15" s="24" t="e">
        <f>VLOOKUP(A15,data!$A$2:$B$114,2,0)</f>
        <v>#N/A</v>
      </c>
      <c r="C15" s="59" t="str">
        <f t="shared" si="0"/>
        <v/>
      </c>
      <c r="D15" s="59"/>
      <c r="E15" s="39"/>
      <c r="F15" s="61" t="e">
        <f>VLOOKUP(A15,data!$A$2:$C$114,3,0)</f>
        <v>#N/A</v>
      </c>
      <c r="G15" s="5" t="str">
        <f t="shared" si="1"/>
        <v/>
      </c>
      <c r="J15" s="37"/>
    </row>
    <row r="16" spans="1:10" x14ac:dyDescent="0.35">
      <c r="A16" s="64"/>
      <c r="B16" s="2" t="e">
        <f>VLOOKUP(A16,data!$A$2:$B$114,2,0)</f>
        <v>#N/A</v>
      </c>
      <c r="C16" s="59" t="str">
        <f t="shared" si="0"/>
        <v/>
      </c>
      <c r="D16" s="59"/>
      <c r="E16" s="39"/>
      <c r="F16" s="60" t="e">
        <f>VLOOKUP(A16,data!$A$2:$C$114,3,0)</f>
        <v>#N/A</v>
      </c>
      <c r="G16" s="5" t="str">
        <f t="shared" si="1"/>
        <v/>
      </c>
    </row>
    <row r="17" spans="1:7" x14ac:dyDescent="0.35">
      <c r="A17" s="64"/>
      <c r="B17" s="2" t="e">
        <f>VLOOKUP(A17,data!$A$2:$B$114,2,0)</f>
        <v>#N/A</v>
      </c>
      <c r="C17" s="59" t="str">
        <f t="shared" si="0"/>
        <v/>
      </c>
      <c r="D17" s="59"/>
      <c r="E17" s="39"/>
      <c r="F17" s="60" t="e">
        <f>VLOOKUP(A17,data!$A$2:$C$114,3,0)</f>
        <v>#N/A</v>
      </c>
      <c r="G17" s="5" t="str">
        <f t="shared" si="1"/>
        <v/>
      </c>
    </row>
    <row r="18" spans="1:7" x14ac:dyDescent="0.35">
      <c r="A18" s="64"/>
      <c r="B18" s="2" t="e">
        <f>VLOOKUP(A18,data!$A$2:$B$114,2,0)</f>
        <v>#N/A</v>
      </c>
      <c r="C18" s="59" t="str">
        <f t="shared" si="0"/>
        <v/>
      </c>
      <c r="D18" s="59"/>
      <c r="E18" s="39"/>
      <c r="F18" s="60" t="e">
        <f>VLOOKUP(A18,data!$A$2:$C$114,3,0)</f>
        <v>#N/A</v>
      </c>
      <c r="G18" s="5" t="str">
        <f t="shared" si="1"/>
        <v/>
      </c>
    </row>
    <row r="19" spans="1:7" x14ac:dyDescent="0.35">
      <c r="A19" s="64"/>
      <c r="B19" s="2" t="e">
        <f>VLOOKUP(A19,data!$A$2:$B$114,2,0)</f>
        <v>#N/A</v>
      </c>
      <c r="C19" s="59" t="str">
        <f t="shared" si="0"/>
        <v/>
      </c>
      <c r="D19" s="59"/>
      <c r="E19" s="39"/>
      <c r="F19" s="60" t="e">
        <f>VLOOKUP(A19,data!$A$2:$C$114,3,0)</f>
        <v>#N/A</v>
      </c>
      <c r="G19" s="5" t="str">
        <f t="shared" si="1"/>
        <v/>
      </c>
    </row>
    <row r="20" spans="1:7" x14ac:dyDescent="0.35">
      <c r="A20" s="64"/>
      <c r="B20" s="2" t="e">
        <f>VLOOKUP(A20,data!$A$2:$B$114,2,0)</f>
        <v>#N/A</v>
      </c>
      <c r="C20" s="59" t="str">
        <f t="shared" si="0"/>
        <v/>
      </c>
      <c r="D20" s="59"/>
      <c r="E20" s="39"/>
      <c r="F20" s="60" t="e">
        <f>VLOOKUP(A20,data!$A$2:$C$114,3,0)</f>
        <v>#N/A</v>
      </c>
      <c r="G20" s="5" t="str">
        <f t="shared" si="1"/>
        <v/>
      </c>
    </row>
    <row r="21" spans="1:7" x14ac:dyDescent="0.35">
      <c r="A21" s="64"/>
      <c r="B21" s="2" t="e">
        <f>VLOOKUP(A21,data!$A$2:$B$114,2,0)</f>
        <v>#N/A</v>
      </c>
      <c r="C21" s="59" t="str">
        <f t="shared" si="0"/>
        <v/>
      </c>
      <c r="D21" s="59"/>
      <c r="E21" s="39"/>
      <c r="F21" s="60" t="e">
        <f>VLOOKUP(A21,data!$A$2:$C$114,3,0)</f>
        <v>#N/A</v>
      </c>
      <c r="G21" s="5" t="str">
        <f t="shared" si="1"/>
        <v/>
      </c>
    </row>
    <row r="22" spans="1:7" x14ac:dyDescent="0.35">
      <c r="A22" s="64"/>
      <c r="B22" s="2" t="e">
        <f>VLOOKUP(A22,data!$A$2:$B$114,2,0)</f>
        <v>#N/A</v>
      </c>
      <c r="C22" s="59" t="str">
        <f t="shared" si="0"/>
        <v/>
      </c>
      <c r="D22" s="59"/>
      <c r="E22" s="39"/>
      <c r="F22" s="60" t="e">
        <f>VLOOKUP(A22,data!$A$2:$C$114,3,0)</f>
        <v>#N/A</v>
      </c>
      <c r="G22" s="5" t="str">
        <f t="shared" si="1"/>
        <v/>
      </c>
    </row>
    <row r="23" spans="1:7" x14ac:dyDescent="0.35">
      <c r="A23" s="64"/>
      <c r="B23" s="2" t="e">
        <f>VLOOKUP(A23,data!$A$2:$B$114,2,0)</f>
        <v>#N/A</v>
      </c>
      <c r="C23" s="59" t="str">
        <f t="shared" si="0"/>
        <v/>
      </c>
      <c r="D23" s="59"/>
      <c r="E23" s="39"/>
      <c r="F23" s="60" t="e">
        <f>VLOOKUP(A23,data!$A$2:$C$114,3,0)</f>
        <v>#N/A</v>
      </c>
      <c r="G23" s="5" t="str">
        <f t="shared" si="1"/>
        <v/>
      </c>
    </row>
    <row r="24" spans="1:7" x14ac:dyDescent="0.35">
      <c r="A24" s="64"/>
      <c r="B24" s="2" t="e">
        <f>VLOOKUP(A24,data!$A$2:$B$114,2,0)</f>
        <v>#N/A</v>
      </c>
      <c r="C24" s="59" t="str">
        <f t="shared" si="0"/>
        <v/>
      </c>
      <c r="D24" s="59"/>
      <c r="E24" s="39"/>
      <c r="F24" s="60" t="e">
        <f>VLOOKUP(A24,data!$A$2:$C$114,3,0)</f>
        <v>#N/A</v>
      </c>
      <c r="G24" s="5" t="str">
        <f t="shared" si="1"/>
        <v/>
      </c>
    </row>
    <row r="25" spans="1:7" x14ac:dyDescent="0.35">
      <c r="A25" s="64"/>
      <c r="B25" s="2" t="e">
        <f>VLOOKUP(A25,data!$A$2:$B$114,2,0)</f>
        <v>#N/A</v>
      </c>
      <c r="C25" s="59" t="str">
        <f t="shared" si="0"/>
        <v/>
      </c>
      <c r="D25" s="59"/>
      <c r="E25" s="39"/>
      <c r="F25" s="60" t="e">
        <f>VLOOKUP(A25,data!$A$2:$C$114,3,0)</f>
        <v>#N/A</v>
      </c>
      <c r="G25" s="5" t="str">
        <f t="shared" si="1"/>
        <v/>
      </c>
    </row>
    <row r="26" spans="1:7" x14ac:dyDescent="0.35">
      <c r="A26" s="64"/>
      <c r="B26" s="2" t="e">
        <f>VLOOKUP(A26,data!$A$2:$B$114,2,0)</f>
        <v>#N/A</v>
      </c>
      <c r="C26" s="59" t="str">
        <f t="shared" si="0"/>
        <v/>
      </c>
      <c r="D26" s="59"/>
      <c r="E26" s="39"/>
      <c r="F26" s="60" t="e">
        <f>VLOOKUP(A26,data!$A$2:$C$114,3,0)</f>
        <v>#N/A</v>
      </c>
      <c r="G26" s="5" t="str">
        <f t="shared" si="1"/>
        <v/>
      </c>
    </row>
    <row r="27" spans="1:7" x14ac:dyDescent="0.35">
      <c r="A27" s="64"/>
      <c r="B27" s="2" t="e">
        <f>VLOOKUP(A27,data!$A$2:$B$114,2,0)</f>
        <v>#N/A</v>
      </c>
      <c r="C27" s="59" t="str">
        <f t="shared" si="0"/>
        <v/>
      </c>
      <c r="D27" s="59"/>
      <c r="E27" s="39"/>
      <c r="F27" s="60" t="e">
        <f>VLOOKUP(A27,data!$A$2:$C$114,3,0)</f>
        <v>#N/A</v>
      </c>
      <c r="G27" s="5" t="str">
        <f t="shared" si="1"/>
        <v/>
      </c>
    </row>
    <row r="28" spans="1:7" x14ac:dyDescent="0.35">
      <c r="A28" s="64"/>
      <c r="B28" s="2" t="e">
        <f>VLOOKUP(A28,data!$A$2:$B$114,2,0)</f>
        <v>#N/A</v>
      </c>
      <c r="C28" s="59" t="str">
        <f t="shared" si="0"/>
        <v/>
      </c>
      <c r="D28" s="59"/>
      <c r="E28" s="39"/>
      <c r="F28" s="60" t="e">
        <f>VLOOKUP(A28,data!$A$2:$C$114,3,0)</f>
        <v>#N/A</v>
      </c>
      <c r="G28" s="5" t="str">
        <f t="shared" si="1"/>
        <v/>
      </c>
    </row>
    <row r="29" spans="1:7" x14ac:dyDescent="0.35">
      <c r="A29" s="64"/>
      <c r="B29" s="2" t="e">
        <f>VLOOKUP(A29,data!$A$2:$B$114,2,0)</f>
        <v>#N/A</v>
      </c>
      <c r="C29" s="59" t="str">
        <f t="shared" si="0"/>
        <v/>
      </c>
      <c r="D29" s="59"/>
      <c r="E29" s="39"/>
      <c r="F29" s="60" t="e">
        <f>VLOOKUP(A29,data!$A$2:$C$114,3,0)</f>
        <v>#N/A</v>
      </c>
      <c r="G29" s="5" t="str">
        <f t="shared" si="1"/>
        <v/>
      </c>
    </row>
    <row r="30" spans="1:7" x14ac:dyDescent="0.35">
      <c r="A30" s="64"/>
      <c r="B30" s="2" t="e">
        <f>VLOOKUP(A30,data!$A$2:$B$114,2,0)</f>
        <v>#N/A</v>
      </c>
      <c r="C30" s="59" t="str">
        <f t="shared" si="0"/>
        <v/>
      </c>
      <c r="D30" s="59"/>
      <c r="E30" s="39"/>
      <c r="F30" s="60" t="e">
        <f>VLOOKUP(A30,data!$A$2:$C$114,3,0)</f>
        <v>#N/A</v>
      </c>
      <c r="G30" s="5" t="str">
        <f t="shared" si="1"/>
        <v/>
      </c>
    </row>
    <row r="31" spans="1:7" x14ac:dyDescent="0.35">
      <c r="A31" s="64"/>
      <c r="B31" s="2" t="e">
        <f>VLOOKUP(A31,data!$A$2:$B$114,2,0)</f>
        <v>#N/A</v>
      </c>
      <c r="C31" s="59" t="str">
        <f t="shared" si="0"/>
        <v/>
      </c>
      <c r="D31" s="59"/>
      <c r="E31" s="39"/>
      <c r="F31" s="60" t="e">
        <f>VLOOKUP(A31,data!$A$2:$C$114,3,0)</f>
        <v>#N/A</v>
      </c>
      <c r="G31" s="5" t="str">
        <f t="shared" si="1"/>
        <v/>
      </c>
    </row>
    <row r="32" spans="1:7" x14ac:dyDescent="0.35">
      <c r="A32" s="64"/>
      <c r="B32" s="2" t="e">
        <f>VLOOKUP(A32,data!$A$2:$B$114,2,0)</f>
        <v>#N/A</v>
      </c>
      <c r="C32" s="59" t="str">
        <f t="shared" si="0"/>
        <v/>
      </c>
      <c r="D32" s="59"/>
      <c r="E32" s="39"/>
      <c r="F32" s="60" t="e">
        <f>VLOOKUP(A32,data!$A$2:$C$114,3,0)</f>
        <v>#N/A</v>
      </c>
      <c r="G32" s="5" t="str">
        <f t="shared" si="1"/>
        <v/>
      </c>
    </row>
    <row r="33" spans="1:7" x14ac:dyDescent="0.35">
      <c r="A33" s="64"/>
      <c r="B33" s="2" t="e">
        <f>VLOOKUP(A33,data!$A$2:$B$114,2,0)</f>
        <v>#N/A</v>
      </c>
      <c r="C33" s="59" t="str">
        <f t="shared" si="0"/>
        <v/>
      </c>
      <c r="D33" s="59"/>
      <c r="E33" s="39"/>
      <c r="F33" s="60" t="e">
        <f>VLOOKUP(A33,data!$A$2:$C$114,3,0)</f>
        <v>#N/A</v>
      </c>
      <c r="G33" s="5" t="str">
        <f t="shared" si="1"/>
        <v/>
      </c>
    </row>
    <row r="34" spans="1:7" x14ac:dyDescent="0.35">
      <c r="A34" s="64"/>
      <c r="B34" s="2" t="e">
        <f>VLOOKUP(A34,data!$A$2:$B$114,2,0)</f>
        <v>#N/A</v>
      </c>
      <c r="C34" s="59" t="str">
        <f t="shared" si="0"/>
        <v/>
      </c>
      <c r="D34" s="59"/>
      <c r="E34" s="39"/>
      <c r="F34" s="60" t="e">
        <f>VLOOKUP(A34,data!$A$2:$C$114,3,0)</f>
        <v>#N/A</v>
      </c>
      <c r="G34" s="5" t="str">
        <f t="shared" si="1"/>
        <v/>
      </c>
    </row>
    <row r="35" spans="1:7" x14ac:dyDescent="0.35">
      <c r="A35" s="64"/>
      <c r="B35" s="2" t="e">
        <f>VLOOKUP(A35,data!$A$2:$B$114,2,0)</f>
        <v>#N/A</v>
      </c>
      <c r="C35" s="59" t="str">
        <f t="shared" si="0"/>
        <v/>
      </c>
      <c r="D35" s="59"/>
      <c r="E35" s="39"/>
      <c r="F35" s="60" t="e">
        <f>VLOOKUP(A35,data!$A$2:$C$114,3,0)</f>
        <v>#N/A</v>
      </c>
      <c r="G35" s="5" t="str">
        <f t="shared" si="1"/>
        <v/>
      </c>
    </row>
    <row r="36" spans="1:7" x14ac:dyDescent="0.35">
      <c r="A36" s="64"/>
      <c r="B36" s="2" t="e">
        <f>VLOOKUP(A36,data!$A$2:$B$114,2,0)</f>
        <v>#N/A</v>
      </c>
      <c r="C36" s="59" t="str">
        <f t="shared" si="0"/>
        <v/>
      </c>
      <c r="D36" s="59"/>
      <c r="E36" s="39"/>
      <c r="F36" s="60" t="e">
        <f>VLOOKUP(A36,data!$A$2:$C$114,3,0)</f>
        <v>#N/A</v>
      </c>
      <c r="G36" s="5" t="str">
        <f t="shared" si="1"/>
        <v/>
      </c>
    </row>
    <row r="37" spans="1:7" x14ac:dyDescent="0.35">
      <c r="A37" s="64"/>
      <c r="B37" s="24" t="e">
        <f>VLOOKUP(A37,data!$A$2:$B$114,2,0)</f>
        <v>#N/A</v>
      </c>
      <c r="C37" s="59" t="str">
        <f t="shared" si="0"/>
        <v/>
      </c>
      <c r="D37" s="59"/>
      <c r="E37" s="39"/>
      <c r="F37" s="61" t="e">
        <f>VLOOKUP(A37,data!$A$2:$C$114,3,0)</f>
        <v>#N/A</v>
      </c>
      <c r="G37" s="5" t="str">
        <f t="shared" si="1"/>
        <v/>
      </c>
    </row>
    <row r="38" spans="1:7" x14ac:dyDescent="0.35">
      <c r="A38" s="64"/>
      <c r="B38" s="24" t="e">
        <f>VLOOKUP(A38,data!$A$2:$B$114,2,0)</f>
        <v>#N/A</v>
      </c>
      <c r="C38" s="59" t="str">
        <f t="shared" si="0"/>
        <v/>
      </c>
      <c r="D38" s="59"/>
      <c r="E38" s="39"/>
      <c r="F38" s="61" t="e">
        <f>VLOOKUP(A38,data!$A$2:$C$114,3,0)</f>
        <v>#N/A</v>
      </c>
      <c r="G38" s="5" t="str">
        <f t="shared" si="1"/>
        <v/>
      </c>
    </row>
    <row r="39" spans="1:7" x14ac:dyDescent="0.35">
      <c r="A39" s="64"/>
      <c r="B39" s="24" t="e">
        <f>VLOOKUP(A39,data!$A$2:$B$114,2,0)</f>
        <v>#N/A</v>
      </c>
      <c r="C39" s="59" t="str">
        <f t="shared" si="0"/>
        <v/>
      </c>
      <c r="D39" s="59"/>
      <c r="E39" s="39"/>
      <c r="F39" s="61" t="e">
        <f>VLOOKUP(A39,data!$A$2:$C$114,3,0)</f>
        <v>#N/A</v>
      </c>
      <c r="G39" s="5" t="str">
        <f t="shared" si="1"/>
        <v/>
      </c>
    </row>
    <row r="40" spans="1:7" x14ac:dyDescent="0.35">
      <c r="A40" s="64"/>
      <c r="B40" s="2" t="e">
        <f>VLOOKUP(A40,data!$A$2:$B$114,2,0)</f>
        <v>#N/A</v>
      </c>
      <c r="C40" s="59" t="str">
        <f t="shared" si="0"/>
        <v/>
      </c>
      <c r="D40" s="59"/>
      <c r="E40" s="39"/>
      <c r="F40" s="60" t="e">
        <f>VLOOKUP(A40,data!$A$2:$C$114,3,0)</f>
        <v>#N/A</v>
      </c>
      <c r="G40" s="5" t="str">
        <f t="shared" si="1"/>
        <v/>
      </c>
    </row>
    <row r="41" spans="1:7" x14ac:dyDescent="0.35">
      <c r="A41" s="64"/>
      <c r="B41" s="2" t="e">
        <f>VLOOKUP(A41,data!$A$2:$B$114,2,0)</f>
        <v>#N/A</v>
      </c>
      <c r="C41" s="59" t="str">
        <f t="shared" si="0"/>
        <v/>
      </c>
      <c r="D41" s="59"/>
      <c r="E41" s="39"/>
      <c r="F41" s="60" t="e">
        <f>VLOOKUP(A41,data!$A$2:$C$114,3,0)</f>
        <v>#N/A</v>
      </c>
      <c r="G41" s="5" t="str">
        <f t="shared" si="1"/>
        <v/>
      </c>
    </row>
    <row r="42" spans="1:7" x14ac:dyDescent="0.35">
      <c r="A42" s="64"/>
      <c r="B42" s="2" t="e">
        <f>VLOOKUP(A42,data!$A$2:$B$114,2,0)</f>
        <v>#N/A</v>
      </c>
      <c r="C42" s="59" t="str">
        <f t="shared" si="0"/>
        <v/>
      </c>
      <c r="D42" s="59"/>
      <c r="E42" s="39"/>
      <c r="F42" s="60" t="e">
        <f>VLOOKUP(A42,data!$A$2:$C$114,3,0)</f>
        <v>#N/A</v>
      </c>
      <c r="G42" s="5" t="str">
        <f t="shared" si="1"/>
        <v/>
      </c>
    </row>
    <row r="43" spans="1:7" ht="15" thickBot="1" x14ac:dyDescent="0.4">
      <c r="A43" s="31"/>
      <c r="B43" s="8" t="e">
        <f>VLOOKUP(A43,data!$A$2:$B$114,2,0)</f>
        <v>#N/A</v>
      </c>
      <c r="C43" s="65" t="str">
        <f t="shared" si="0"/>
        <v/>
      </c>
      <c r="D43" s="65"/>
      <c r="E43" s="40"/>
      <c r="F43" s="66" t="e">
        <f>VLOOKUP(A43,data!$A$2:$C$114,3,0)</f>
        <v>#N/A</v>
      </c>
      <c r="G43" s="6" t="str">
        <f t="shared" si="1"/>
        <v/>
      </c>
    </row>
    <row r="82" spans="2:6" x14ac:dyDescent="0.35">
      <c r="B82" s="26"/>
      <c r="C82" s="26"/>
      <c r="D82" s="26"/>
      <c r="E82" s="25"/>
      <c r="F82" s="25"/>
    </row>
    <row r="83" spans="2:6" x14ac:dyDescent="0.35">
      <c r="B83" s="26"/>
      <c r="C83" s="26"/>
      <c r="D83" s="26"/>
      <c r="F83" s="25"/>
    </row>
    <row r="84" spans="2:6" x14ac:dyDescent="0.35">
      <c r="B84" s="26"/>
      <c r="C84" s="26"/>
      <c r="D84" s="26"/>
      <c r="F84" s="25"/>
    </row>
  </sheetData>
  <sheetProtection algorithmName="SHA-512" hashValue="7HIr52TmKErbX1FJTlQN3cjOTbegIKJu9qnwvnOTSA5UqPubvpt4Etqo0RrfBS8pur5IMPjBn2iFUq4HGAAAJA==" saltValue="PH+g4VDHMjVC5uw6KHA/kg==" spinCount="100000" sheet="1" objects="1" scenarios="1"/>
  <protectedRanges>
    <protectedRange sqref="C2:C7 E5:G7 E10:E43 A10:A43" name="Rozsah1"/>
  </protectedRanges>
  <sortState xmlns:xlrd2="http://schemas.microsoft.com/office/spreadsheetml/2017/richdata2" ref="A12:B15">
    <sortCondition ref="A10:A15"/>
  </sortState>
  <mergeCells count="41">
    <mergeCell ref="C10:D10"/>
    <mergeCell ref="C11:D11"/>
    <mergeCell ref="C9:D9"/>
    <mergeCell ref="C36:D36"/>
    <mergeCell ref="C37:D37"/>
    <mergeCell ref="C28:D28"/>
    <mergeCell ref="C29:D29"/>
    <mergeCell ref="C34:D34"/>
    <mergeCell ref="C35:D35"/>
    <mergeCell ref="C33:D33"/>
    <mergeCell ref="C23:D23"/>
    <mergeCell ref="E3:G3"/>
    <mergeCell ref="E5:G5"/>
    <mergeCell ref="E6:G6"/>
    <mergeCell ref="E7:G7"/>
    <mergeCell ref="A1:G1"/>
    <mergeCell ref="E4:G4"/>
    <mergeCell ref="C43:D4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41:D41"/>
    <mergeCell ref="C30:D30"/>
    <mergeCell ref="C31:D31"/>
    <mergeCell ref="C32:D32"/>
    <mergeCell ref="C42:D42"/>
    <mergeCell ref="C38:D38"/>
    <mergeCell ref="C39:D39"/>
    <mergeCell ref="C40:D40"/>
    <mergeCell ref="C24:D24"/>
    <mergeCell ref="C25:D25"/>
    <mergeCell ref="C26:D26"/>
    <mergeCell ref="C27:D27"/>
  </mergeCells>
  <phoneticPr fontId="7" type="noConversion"/>
  <hyperlinks>
    <hyperlink ref="E3" r:id="rId1" xr:uid="{4A855EF0-447A-4D1B-9B0E-D20CE1CE09C6}"/>
  </hyperlinks>
  <pageMargins left="0.25" right="0.25" top="0.75" bottom="0.75" header="0.3" footer="0.3"/>
  <pageSetup fitToWidth="0" fitToHeight="0" orientation="portrait" r:id="rId2"/>
  <ignoredErrors>
    <ignoredError sqref="E4" numberStoredAsText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791BF9-EB21-4029-ABEC-38D793F0A4C7}">
          <x14:formula1>
            <xm:f>data!$A$2:$A$127</xm:f>
          </x14:formula1>
          <xm:sqref>A10:A43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9AA7-E4A6-4687-AD45-CE874AA8FF0D}">
  <dimension ref="A1:C127"/>
  <sheetViews>
    <sheetView showGridLines="0" topLeftCell="A107" workbookViewId="0">
      <selection activeCell="F122" sqref="F122"/>
    </sheetView>
  </sheetViews>
  <sheetFormatPr defaultRowHeight="14.5" x14ac:dyDescent="0.35"/>
  <cols>
    <col min="1" max="1" width="17.81640625" style="12" customWidth="1"/>
    <col min="2" max="2" width="72.453125" style="12" bestFit="1" customWidth="1"/>
  </cols>
  <sheetData>
    <row r="1" spans="1:3" x14ac:dyDescent="0.35">
      <c r="A1" s="13" t="s">
        <v>53</v>
      </c>
      <c r="B1" s="13" t="s">
        <v>0</v>
      </c>
      <c r="C1" s="14" t="s">
        <v>72</v>
      </c>
    </row>
    <row r="2" spans="1:3" x14ac:dyDescent="0.35">
      <c r="A2" s="12" t="s">
        <v>162</v>
      </c>
      <c r="B2" s="12" t="s">
        <v>163</v>
      </c>
      <c r="C2" t="s">
        <v>73</v>
      </c>
    </row>
    <row r="3" spans="1:3" x14ac:dyDescent="0.35">
      <c r="A3" s="12" t="s">
        <v>164</v>
      </c>
      <c r="B3" s="12" t="s">
        <v>165</v>
      </c>
      <c r="C3" t="s">
        <v>73</v>
      </c>
    </row>
    <row r="4" spans="1:3" x14ac:dyDescent="0.35">
      <c r="A4" s="12" t="s">
        <v>166</v>
      </c>
      <c r="B4" s="12" t="s">
        <v>167</v>
      </c>
      <c r="C4" t="s">
        <v>73</v>
      </c>
    </row>
    <row r="5" spans="1:3" x14ac:dyDescent="0.35">
      <c r="A5" s="12" t="s">
        <v>168</v>
      </c>
      <c r="B5" s="12" t="s">
        <v>169</v>
      </c>
      <c r="C5" t="s">
        <v>73</v>
      </c>
    </row>
    <row r="6" spans="1:3" x14ac:dyDescent="0.35">
      <c r="A6" s="12" t="s">
        <v>15</v>
      </c>
      <c r="B6" s="12" t="s">
        <v>76</v>
      </c>
      <c r="C6" t="s">
        <v>73</v>
      </c>
    </row>
    <row r="7" spans="1:3" x14ac:dyDescent="0.35">
      <c r="A7" s="12" t="s">
        <v>2</v>
      </c>
      <c r="B7" s="12" t="s">
        <v>90</v>
      </c>
      <c r="C7" t="s">
        <v>73</v>
      </c>
    </row>
    <row r="8" spans="1:3" x14ac:dyDescent="0.35">
      <c r="A8" s="12" t="s">
        <v>3</v>
      </c>
      <c r="B8" s="12" t="s">
        <v>86</v>
      </c>
      <c r="C8" t="s">
        <v>73</v>
      </c>
    </row>
    <row r="9" spans="1:3" x14ac:dyDescent="0.35">
      <c r="A9" s="12" t="s">
        <v>5</v>
      </c>
      <c r="B9" s="12" t="s">
        <v>87</v>
      </c>
      <c r="C9" t="s">
        <v>73</v>
      </c>
    </row>
    <row r="10" spans="1:3" x14ac:dyDescent="0.35">
      <c r="A10" s="12" t="s">
        <v>6</v>
      </c>
      <c r="B10" s="12" t="s">
        <v>88</v>
      </c>
      <c r="C10" t="s">
        <v>73</v>
      </c>
    </row>
    <row r="11" spans="1:3" x14ac:dyDescent="0.35">
      <c r="A11" s="12" t="s">
        <v>9</v>
      </c>
      <c r="B11" s="12" t="s">
        <v>89</v>
      </c>
      <c r="C11" t="s">
        <v>73</v>
      </c>
    </row>
    <row r="12" spans="1:3" x14ac:dyDescent="0.35">
      <c r="A12" s="12" t="s">
        <v>1</v>
      </c>
      <c r="B12" s="12" t="s">
        <v>77</v>
      </c>
      <c r="C12" t="s">
        <v>73</v>
      </c>
    </row>
    <row r="13" spans="1:3" x14ac:dyDescent="0.35">
      <c r="A13" s="12" t="s">
        <v>58</v>
      </c>
      <c r="B13" s="12" t="s">
        <v>78</v>
      </c>
      <c r="C13" t="s">
        <v>73</v>
      </c>
    </row>
    <row r="14" spans="1:3" x14ac:dyDescent="0.35">
      <c r="A14" s="12" t="s">
        <v>59</v>
      </c>
      <c r="B14" s="12" t="s">
        <v>79</v>
      </c>
      <c r="C14" t="s">
        <v>73</v>
      </c>
    </row>
    <row r="15" spans="1:3" x14ac:dyDescent="0.35">
      <c r="A15" s="12" t="s">
        <v>80</v>
      </c>
      <c r="B15" s="12" t="s">
        <v>81</v>
      </c>
      <c r="C15" t="s">
        <v>73</v>
      </c>
    </row>
    <row r="16" spans="1:3" x14ac:dyDescent="0.35">
      <c r="A16" s="12" t="s">
        <v>82</v>
      </c>
      <c r="B16" s="12" t="s">
        <v>83</v>
      </c>
      <c r="C16" t="s">
        <v>73</v>
      </c>
    </row>
    <row r="17" spans="1:3" x14ac:dyDescent="0.35">
      <c r="A17" s="12" t="s">
        <v>84</v>
      </c>
      <c r="B17" s="12" t="s">
        <v>85</v>
      </c>
      <c r="C17" t="s">
        <v>73</v>
      </c>
    </row>
    <row r="18" spans="1:3" x14ac:dyDescent="0.35">
      <c r="A18" s="12" t="s">
        <v>22</v>
      </c>
      <c r="B18" s="12" t="s">
        <v>170</v>
      </c>
      <c r="C18" t="s">
        <v>73</v>
      </c>
    </row>
    <row r="19" spans="1:3" x14ac:dyDescent="0.35">
      <c r="A19" s="12" t="s">
        <v>23</v>
      </c>
      <c r="B19" s="12" t="s">
        <v>171</v>
      </c>
      <c r="C19" t="s">
        <v>73</v>
      </c>
    </row>
    <row r="20" spans="1:3" x14ac:dyDescent="0.35">
      <c r="A20" s="12" t="s">
        <v>24</v>
      </c>
      <c r="B20" s="12" t="s">
        <v>172</v>
      </c>
      <c r="C20" t="s">
        <v>73</v>
      </c>
    </row>
    <row r="21" spans="1:3" x14ac:dyDescent="0.35">
      <c r="A21" s="12" t="s">
        <v>25</v>
      </c>
      <c r="B21" s="12" t="s">
        <v>173</v>
      </c>
      <c r="C21" t="s">
        <v>73</v>
      </c>
    </row>
    <row r="22" spans="1:3" x14ac:dyDescent="0.35">
      <c r="A22" s="12" t="s">
        <v>20</v>
      </c>
      <c r="B22" s="12" t="s">
        <v>174</v>
      </c>
      <c r="C22" t="s">
        <v>73</v>
      </c>
    </row>
    <row r="23" spans="1:3" x14ac:dyDescent="0.35">
      <c r="A23" s="12" t="s">
        <v>21</v>
      </c>
      <c r="B23" s="12" t="s">
        <v>175</v>
      </c>
      <c r="C23" t="s">
        <v>73</v>
      </c>
    </row>
    <row r="24" spans="1:3" x14ac:dyDescent="0.35">
      <c r="A24" s="12" t="s">
        <v>60</v>
      </c>
      <c r="B24" s="12" t="s">
        <v>176</v>
      </c>
      <c r="C24" t="s">
        <v>73</v>
      </c>
    </row>
    <row r="25" spans="1:3" x14ac:dyDescent="0.35">
      <c r="A25" s="12">
        <v>100009</v>
      </c>
      <c r="B25" s="12" t="s">
        <v>111</v>
      </c>
      <c r="C25" t="s">
        <v>73</v>
      </c>
    </row>
    <row r="26" spans="1:3" x14ac:dyDescent="0.35">
      <c r="A26" s="12">
        <v>100006</v>
      </c>
      <c r="B26" s="12" t="s">
        <v>177</v>
      </c>
      <c r="C26" t="s">
        <v>73</v>
      </c>
    </row>
    <row r="27" spans="1:3" x14ac:dyDescent="0.35">
      <c r="A27" s="12">
        <v>100008</v>
      </c>
      <c r="B27" s="12" t="s">
        <v>178</v>
      </c>
      <c r="C27" t="s">
        <v>73</v>
      </c>
    </row>
    <row r="28" spans="1:3" x14ac:dyDescent="0.35">
      <c r="A28" s="12">
        <v>100009</v>
      </c>
      <c r="B28" s="12" t="s">
        <v>111</v>
      </c>
      <c r="C28" t="s">
        <v>73</v>
      </c>
    </row>
    <row r="29" spans="1:3" x14ac:dyDescent="0.35">
      <c r="A29" s="12">
        <v>100026</v>
      </c>
      <c r="B29" s="12" t="s">
        <v>179</v>
      </c>
      <c r="C29" t="s">
        <v>73</v>
      </c>
    </row>
    <row r="30" spans="1:3" x14ac:dyDescent="0.35">
      <c r="A30" s="12">
        <v>103351</v>
      </c>
      <c r="B30" s="12" t="s">
        <v>123</v>
      </c>
      <c r="C30" t="s">
        <v>73</v>
      </c>
    </row>
    <row r="31" spans="1:3" x14ac:dyDescent="0.35">
      <c r="A31" s="12">
        <v>100051</v>
      </c>
      <c r="B31" s="12" t="s">
        <v>180</v>
      </c>
      <c r="C31" t="s">
        <v>73</v>
      </c>
    </row>
    <row r="32" spans="1:3" x14ac:dyDescent="0.35">
      <c r="A32" s="12">
        <v>100053</v>
      </c>
      <c r="B32" s="12" t="s">
        <v>181</v>
      </c>
      <c r="C32" t="s">
        <v>73</v>
      </c>
    </row>
    <row r="33" spans="1:3" x14ac:dyDescent="0.35">
      <c r="A33" s="12">
        <v>100054</v>
      </c>
      <c r="B33" s="12" t="s">
        <v>112</v>
      </c>
      <c r="C33" t="s">
        <v>73</v>
      </c>
    </row>
    <row r="34" spans="1:3" x14ac:dyDescent="0.35">
      <c r="A34" s="12">
        <v>100055</v>
      </c>
      <c r="B34" s="12" t="s">
        <v>113</v>
      </c>
      <c r="C34" t="s">
        <v>73</v>
      </c>
    </row>
    <row r="35" spans="1:3" x14ac:dyDescent="0.35">
      <c r="A35" s="12">
        <v>100056</v>
      </c>
      <c r="B35" s="12" t="s">
        <v>114</v>
      </c>
      <c r="C35" t="s">
        <v>73</v>
      </c>
    </row>
    <row r="36" spans="1:3" x14ac:dyDescent="0.35">
      <c r="A36" s="12">
        <v>100057</v>
      </c>
      <c r="B36" s="12" t="s">
        <v>115</v>
      </c>
      <c r="C36" t="s">
        <v>73</v>
      </c>
    </row>
    <row r="37" spans="1:3" x14ac:dyDescent="0.35">
      <c r="A37" s="12">
        <v>100058</v>
      </c>
      <c r="B37" s="12" t="s">
        <v>116</v>
      </c>
      <c r="C37" t="s">
        <v>73</v>
      </c>
    </row>
    <row r="38" spans="1:3" x14ac:dyDescent="0.35">
      <c r="A38" s="12">
        <v>100059</v>
      </c>
      <c r="B38" s="12" t="s">
        <v>117</v>
      </c>
      <c r="C38" t="s">
        <v>73</v>
      </c>
    </row>
    <row r="39" spans="1:3" x14ac:dyDescent="0.35">
      <c r="A39" s="12">
        <v>102781</v>
      </c>
      <c r="B39" s="12" t="s">
        <v>118</v>
      </c>
      <c r="C39" t="s">
        <v>73</v>
      </c>
    </row>
    <row r="40" spans="1:3" x14ac:dyDescent="0.35">
      <c r="A40" s="12">
        <v>102782</v>
      </c>
      <c r="B40" s="12" t="s">
        <v>119</v>
      </c>
      <c r="C40" t="s">
        <v>73</v>
      </c>
    </row>
    <row r="41" spans="1:3" x14ac:dyDescent="0.35">
      <c r="A41" s="12">
        <v>101767</v>
      </c>
      <c r="B41" s="12" t="s">
        <v>120</v>
      </c>
      <c r="C41" t="s">
        <v>73</v>
      </c>
    </row>
    <row r="42" spans="1:3" x14ac:dyDescent="0.35">
      <c r="A42" s="12" t="s">
        <v>147</v>
      </c>
      <c r="B42" s="12" t="s">
        <v>148</v>
      </c>
      <c r="C42" t="s">
        <v>73</v>
      </c>
    </row>
    <row r="43" spans="1:3" x14ac:dyDescent="0.35">
      <c r="A43" s="12" t="s">
        <v>149</v>
      </c>
      <c r="B43" s="12" t="s">
        <v>150</v>
      </c>
      <c r="C43" t="s">
        <v>73</v>
      </c>
    </row>
    <row r="44" spans="1:3" x14ac:dyDescent="0.35">
      <c r="A44" s="12" t="s">
        <v>182</v>
      </c>
      <c r="B44" s="12" t="s">
        <v>183</v>
      </c>
      <c r="C44" t="s">
        <v>73</v>
      </c>
    </row>
    <row r="45" spans="1:3" x14ac:dyDescent="0.35">
      <c r="A45" s="12" t="s">
        <v>184</v>
      </c>
      <c r="B45" s="12" t="s">
        <v>185</v>
      </c>
      <c r="C45" t="s">
        <v>73</v>
      </c>
    </row>
    <row r="46" spans="1:3" x14ac:dyDescent="0.35">
      <c r="A46" s="12" t="s">
        <v>186</v>
      </c>
      <c r="B46" s="12" t="s">
        <v>187</v>
      </c>
      <c r="C46" t="s">
        <v>73</v>
      </c>
    </row>
    <row r="47" spans="1:3" x14ac:dyDescent="0.35">
      <c r="A47" s="12" t="s">
        <v>188</v>
      </c>
      <c r="B47" s="12" t="s">
        <v>189</v>
      </c>
      <c r="C47" t="s">
        <v>73</v>
      </c>
    </row>
    <row r="48" spans="1:3" x14ac:dyDescent="0.35">
      <c r="A48" s="12" t="s">
        <v>19</v>
      </c>
      <c r="B48" s="12" t="s">
        <v>47</v>
      </c>
      <c r="C48" t="s">
        <v>73</v>
      </c>
    </row>
    <row r="49" spans="1:3" x14ac:dyDescent="0.35">
      <c r="A49" s="12" t="s">
        <v>190</v>
      </c>
      <c r="B49" s="12" t="s">
        <v>191</v>
      </c>
      <c r="C49" t="s">
        <v>73</v>
      </c>
    </row>
    <row r="50" spans="1:3" x14ac:dyDescent="0.35">
      <c r="A50" s="12">
        <v>5053</v>
      </c>
      <c r="B50" s="12" t="s">
        <v>105</v>
      </c>
      <c r="C50" t="s">
        <v>73</v>
      </c>
    </row>
    <row r="51" spans="1:3" x14ac:dyDescent="0.35">
      <c r="A51" s="12" t="s">
        <v>95</v>
      </c>
      <c r="B51" s="12" t="s">
        <v>192</v>
      </c>
      <c r="C51" t="s">
        <v>73</v>
      </c>
    </row>
    <row r="52" spans="1:3" x14ac:dyDescent="0.35">
      <c r="A52" s="12" t="s">
        <v>193</v>
      </c>
      <c r="B52" s="12" t="s">
        <v>108</v>
      </c>
      <c r="C52" t="s">
        <v>73</v>
      </c>
    </row>
    <row r="53" spans="1:3" x14ac:dyDescent="0.35">
      <c r="A53" s="12" t="s">
        <v>194</v>
      </c>
      <c r="B53" s="12" t="s">
        <v>195</v>
      </c>
      <c r="C53" t="s">
        <v>73</v>
      </c>
    </row>
    <row r="54" spans="1:3" x14ac:dyDescent="0.35">
      <c r="A54" s="12" t="s">
        <v>196</v>
      </c>
      <c r="B54" s="12" t="s">
        <v>197</v>
      </c>
      <c r="C54" t="s">
        <v>73</v>
      </c>
    </row>
    <row r="55" spans="1:3" x14ac:dyDescent="0.35">
      <c r="A55" s="12" t="s">
        <v>198</v>
      </c>
      <c r="B55" s="12" t="s">
        <v>199</v>
      </c>
      <c r="C55" t="s">
        <v>73</v>
      </c>
    </row>
    <row r="56" spans="1:3" x14ac:dyDescent="0.35">
      <c r="A56" s="12">
        <v>108206</v>
      </c>
      <c r="B56" s="12" t="s">
        <v>200</v>
      </c>
      <c r="C56" t="s">
        <v>73</v>
      </c>
    </row>
    <row r="57" spans="1:3" x14ac:dyDescent="0.35">
      <c r="A57" s="12">
        <v>100550</v>
      </c>
      <c r="B57" s="12" t="s">
        <v>201</v>
      </c>
      <c r="C57" t="s">
        <v>73</v>
      </c>
    </row>
    <row r="58" spans="1:3" x14ac:dyDescent="0.35">
      <c r="A58" s="12">
        <v>109051</v>
      </c>
      <c r="B58" s="12" t="s">
        <v>202</v>
      </c>
      <c r="C58" t="s">
        <v>73</v>
      </c>
    </row>
    <row r="59" spans="1:3" x14ac:dyDescent="0.35">
      <c r="A59" s="12">
        <v>110684</v>
      </c>
      <c r="B59" s="12" t="s">
        <v>121</v>
      </c>
      <c r="C59" t="s">
        <v>73</v>
      </c>
    </row>
    <row r="60" spans="1:3" x14ac:dyDescent="0.35">
      <c r="A60" s="12">
        <v>110685</v>
      </c>
      <c r="B60" s="12" t="s">
        <v>61</v>
      </c>
      <c r="C60" t="s">
        <v>73</v>
      </c>
    </row>
    <row r="61" spans="1:3" x14ac:dyDescent="0.35">
      <c r="A61" s="12">
        <v>110686</v>
      </c>
      <c r="B61" s="12" t="s">
        <v>122</v>
      </c>
      <c r="C61" t="s">
        <v>73</v>
      </c>
    </row>
    <row r="62" spans="1:3" x14ac:dyDescent="0.35">
      <c r="A62" s="12" t="s">
        <v>27</v>
      </c>
      <c r="B62" s="12" t="s">
        <v>62</v>
      </c>
      <c r="C62" t="s">
        <v>75</v>
      </c>
    </row>
    <row r="63" spans="1:3" x14ac:dyDescent="0.35">
      <c r="A63" s="12" t="s">
        <v>28</v>
      </c>
      <c r="B63" s="12" t="s">
        <v>63</v>
      </c>
      <c r="C63" t="s">
        <v>75</v>
      </c>
    </row>
    <row r="64" spans="1:3" x14ac:dyDescent="0.35">
      <c r="A64" s="12" t="s">
        <v>29</v>
      </c>
      <c r="B64" s="12" t="s">
        <v>64</v>
      </c>
      <c r="C64" t="s">
        <v>75</v>
      </c>
    </row>
    <row r="65" spans="1:3" x14ac:dyDescent="0.35">
      <c r="A65" s="12" t="s">
        <v>30</v>
      </c>
      <c r="B65" s="12" t="s">
        <v>65</v>
      </c>
      <c r="C65" t="s">
        <v>75</v>
      </c>
    </row>
    <row r="66" spans="1:3" x14ac:dyDescent="0.35">
      <c r="A66" s="12" t="s">
        <v>100</v>
      </c>
      <c r="B66" s="12" t="s">
        <v>203</v>
      </c>
      <c r="C66" t="s">
        <v>73</v>
      </c>
    </row>
    <row r="67" spans="1:3" x14ac:dyDescent="0.35">
      <c r="A67" s="12" t="s">
        <v>204</v>
      </c>
      <c r="B67" s="12" t="s">
        <v>205</v>
      </c>
      <c r="C67" t="s">
        <v>73</v>
      </c>
    </row>
    <row r="68" spans="1:3" x14ac:dyDescent="0.35">
      <c r="A68" s="12" t="s">
        <v>206</v>
      </c>
      <c r="B68" s="12" t="s">
        <v>207</v>
      </c>
      <c r="C68" t="s">
        <v>73</v>
      </c>
    </row>
    <row r="69" spans="1:3" x14ac:dyDescent="0.35">
      <c r="A69" s="12" t="s">
        <v>208</v>
      </c>
      <c r="B69" s="12" t="s">
        <v>209</v>
      </c>
      <c r="C69" t="s">
        <v>73</v>
      </c>
    </row>
    <row r="70" spans="1:3" x14ac:dyDescent="0.35">
      <c r="A70" s="12" t="s">
        <v>91</v>
      </c>
      <c r="B70" s="12" t="s">
        <v>92</v>
      </c>
      <c r="C70" t="s">
        <v>73</v>
      </c>
    </row>
    <row r="71" spans="1:3" x14ac:dyDescent="0.35">
      <c r="A71" s="12" t="s">
        <v>98</v>
      </c>
      <c r="B71" s="12" t="s">
        <v>99</v>
      </c>
      <c r="C71" t="s">
        <v>73</v>
      </c>
    </row>
    <row r="72" spans="1:3" x14ac:dyDescent="0.35">
      <c r="A72" s="12" t="s">
        <v>109</v>
      </c>
      <c r="B72" s="12" t="s">
        <v>110</v>
      </c>
      <c r="C72" t="s">
        <v>73</v>
      </c>
    </row>
    <row r="73" spans="1:3" x14ac:dyDescent="0.35">
      <c r="A73" s="12" t="s">
        <v>93</v>
      </c>
      <c r="B73" s="12" t="s">
        <v>124</v>
      </c>
      <c r="C73" t="s">
        <v>73</v>
      </c>
    </row>
    <row r="74" spans="1:3" x14ac:dyDescent="0.35">
      <c r="A74" s="12" t="s">
        <v>94</v>
      </c>
      <c r="B74" s="12" t="s">
        <v>125</v>
      </c>
      <c r="C74" t="s">
        <v>73</v>
      </c>
    </row>
    <row r="75" spans="1:3" x14ac:dyDescent="0.35">
      <c r="A75" s="12" t="s">
        <v>210</v>
      </c>
      <c r="B75" s="12" t="s">
        <v>211</v>
      </c>
      <c r="C75" t="s">
        <v>73</v>
      </c>
    </row>
    <row r="76" spans="1:3" x14ac:dyDescent="0.35">
      <c r="A76" s="12" t="s">
        <v>212</v>
      </c>
      <c r="B76" s="12" t="s">
        <v>213</v>
      </c>
      <c r="C76" t="s">
        <v>73</v>
      </c>
    </row>
    <row r="77" spans="1:3" x14ac:dyDescent="0.35">
      <c r="A77" s="12" t="s">
        <v>214</v>
      </c>
      <c r="B77" s="12" t="s">
        <v>215</v>
      </c>
      <c r="C77" t="s">
        <v>73</v>
      </c>
    </row>
    <row r="78" spans="1:3" x14ac:dyDescent="0.35">
      <c r="A78" s="12" t="s">
        <v>216</v>
      </c>
      <c r="B78" s="12" t="s">
        <v>217</v>
      </c>
      <c r="C78" t="s">
        <v>73</v>
      </c>
    </row>
    <row r="79" spans="1:3" x14ac:dyDescent="0.35">
      <c r="A79" s="12" t="s">
        <v>96</v>
      </c>
      <c r="B79" s="12" t="s">
        <v>97</v>
      </c>
      <c r="C79" t="s">
        <v>73</v>
      </c>
    </row>
    <row r="80" spans="1:3" x14ac:dyDescent="0.35">
      <c r="A80" s="12" t="s">
        <v>101</v>
      </c>
      <c r="B80" s="12" t="s">
        <v>102</v>
      </c>
      <c r="C80" t="s">
        <v>73</v>
      </c>
    </row>
    <row r="81" spans="1:3" x14ac:dyDescent="0.35">
      <c r="A81" s="12" t="s">
        <v>103</v>
      </c>
      <c r="B81" s="12" t="s">
        <v>104</v>
      </c>
      <c r="C81" t="s">
        <v>73</v>
      </c>
    </row>
    <row r="82" spans="1:3" x14ac:dyDescent="0.35">
      <c r="A82" s="12" t="s">
        <v>218</v>
      </c>
      <c r="B82" s="12" t="s">
        <v>219</v>
      </c>
      <c r="C82" t="s">
        <v>73</v>
      </c>
    </row>
    <row r="83" spans="1:3" x14ac:dyDescent="0.35">
      <c r="A83" s="12" t="s">
        <v>106</v>
      </c>
      <c r="B83" s="12" t="s">
        <v>107</v>
      </c>
      <c r="C83" t="s">
        <v>73</v>
      </c>
    </row>
    <row r="84" spans="1:3" x14ac:dyDescent="0.35">
      <c r="A84" s="12" t="s">
        <v>26</v>
      </c>
      <c r="B84" s="12" t="s">
        <v>66</v>
      </c>
      <c r="C84" t="s">
        <v>73</v>
      </c>
    </row>
    <row r="85" spans="1:3" x14ac:dyDescent="0.35">
      <c r="A85" s="12" t="s">
        <v>67</v>
      </c>
      <c r="B85" s="12" t="s">
        <v>155</v>
      </c>
      <c r="C85" t="s">
        <v>73</v>
      </c>
    </row>
    <row r="86" spans="1:3" x14ac:dyDescent="0.35">
      <c r="A86" s="12" t="s">
        <v>7</v>
      </c>
      <c r="B86" s="12" t="s">
        <v>68</v>
      </c>
      <c r="C86" t="s">
        <v>73</v>
      </c>
    </row>
    <row r="87" spans="1:3" x14ac:dyDescent="0.35">
      <c r="A87" s="12" t="s">
        <v>8</v>
      </c>
      <c r="B87" s="12" t="s">
        <v>126</v>
      </c>
      <c r="C87" t="s">
        <v>73</v>
      </c>
    </row>
    <row r="88" spans="1:3" x14ac:dyDescent="0.35">
      <c r="A88" s="12" t="s">
        <v>220</v>
      </c>
      <c r="B88" s="12" t="s">
        <v>221</v>
      </c>
      <c r="C88" t="s">
        <v>73</v>
      </c>
    </row>
    <row r="89" spans="1:3" x14ac:dyDescent="0.35">
      <c r="A89" s="12" t="s">
        <v>10</v>
      </c>
      <c r="B89" s="12" t="s">
        <v>57</v>
      </c>
      <c r="C89" t="s">
        <v>73</v>
      </c>
    </row>
    <row r="90" spans="1:3" x14ac:dyDescent="0.35">
      <c r="A90" s="12" t="s">
        <v>222</v>
      </c>
      <c r="B90" s="12" t="s">
        <v>223</v>
      </c>
      <c r="C90" t="s">
        <v>73</v>
      </c>
    </row>
    <row r="91" spans="1:3" x14ac:dyDescent="0.35">
      <c r="A91" s="12" t="s">
        <v>11</v>
      </c>
      <c r="B91" s="12" t="s">
        <v>224</v>
      </c>
      <c r="C91" t="s">
        <v>73</v>
      </c>
    </row>
    <row r="92" spans="1:3" x14ac:dyDescent="0.35">
      <c r="A92" s="12" t="s">
        <v>225</v>
      </c>
      <c r="B92" s="12" t="s">
        <v>226</v>
      </c>
      <c r="C92" t="s">
        <v>73</v>
      </c>
    </row>
    <row r="93" spans="1:3" x14ac:dyDescent="0.35">
      <c r="A93" s="12" t="s">
        <v>39</v>
      </c>
      <c r="B93" s="12" t="s">
        <v>52</v>
      </c>
      <c r="C93" t="s">
        <v>73</v>
      </c>
    </row>
    <row r="94" spans="1:3" x14ac:dyDescent="0.35">
      <c r="A94" s="12" t="s">
        <v>38</v>
      </c>
      <c r="B94" s="12" t="s">
        <v>51</v>
      </c>
      <c r="C94" t="s">
        <v>73</v>
      </c>
    </row>
    <row r="95" spans="1:3" x14ac:dyDescent="0.35">
      <c r="A95" s="12" t="s">
        <v>40</v>
      </c>
      <c r="B95" s="12" t="s">
        <v>55</v>
      </c>
      <c r="C95" t="s">
        <v>73</v>
      </c>
    </row>
    <row r="96" spans="1:3" x14ac:dyDescent="0.35">
      <c r="A96" s="12" t="s">
        <v>31</v>
      </c>
      <c r="B96" s="12" t="s">
        <v>48</v>
      </c>
      <c r="C96" t="s">
        <v>73</v>
      </c>
    </row>
    <row r="97" spans="1:3" x14ac:dyDescent="0.35">
      <c r="A97" s="12" t="s">
        <v>32</v>
      </c>
      <c r="B97" s="12" t="s">
        <v>49</v>
      </c>
      <c r="C97" t="s">
        <v>73</v>
      </c>
    </row>
    <row r="98" spans="1:3" x14ac:dyDescent="0.35">
      <c r="A98" s="12" t="s">
        <v>69</v>
      </c>
      <c r="B98" s="12" t="s">
        <v>56</v>
      </c>
      <c r="C98" t="s">
        <v>73</v>
      </c>
    </row>
    <row r="99" spans="1:3" x14ac:dyDescent="0.35">
      <c r="A99" s="12" t="s">
        <v>13</v>
      </c>
      <c r="B99" s="12" t="s">
        <v>14</v>
      </c>
      <c r="C99" t="s">
        <v>73</v>
      </c>
    </row>
    <row r="100" spans="1:3" x14ac:dyDescent="0.35">
      <c r="A100" s="12" t="s">
        <v>12</v>
      </c>
      <c r="B100" s="12" t="s">
        <v>70</v>
      </c>
      <c r="C100" t="s">
        <v>73</v>
      </c>
    </row>
    <row r="101" spans="1:3" x14ac:dyDescent="0.35">
      <c r="A101" s="12" t="s">
        <v>160</v>
      </c>
      <c r="B101" s="12" t="s">
        <v>161</v>
      </c>
      <c r="C101" t="s">
        <v>73</v>
      </c>
    </row>
    <row r="102" spans="1:3" x14ac:dyDescent="0.35">
      <c r="A102" s="12" t="s">
        <v>33</v>
      </c>
      <c r="B102" s="12" t="s">
        <v>71</v>
      </c>
      <c r="C102" t="s">
        <v>73</v>
      </c>
    </row>
    <row r="103" spans="1:3" x14ac:dyDescent="0.35">
      <c r="A103" s="12" t="s">
        <v>4</v>
      </c>
      <c r="B103" s="12" t="s">
        <v>43</v>
      </c>
      <c r="C103" t="s">
        <v>73</v>
      </c>
    </row>
    <row r="104" spans="1:3" x14ac:dyDescent="0.35">
      <c r="A104" s="12" t="s">
        <v>35</v>
      </c>
      <c r="B104" s="12" t="s">
        <v>36</v>
      </c>
      <c r="C104" t="s">
        <v>74</v>
      </c>
    </row>
    <row r="105" spans="1:3" x14ac:dyDescent="0.35">
      <c r="A105" s="12" t="s">
        <v>37</v>
      </c>
      <c r="B105" s="12" t="s">
        <v>54</v>
      </c>
      <c r="C105" t="s">
        <v>73</v>
      </c>
    </row>
    <row r="106" spans="1:3" x14ac:dyDescent="0.35">
      <c r="A106" s="12" t="s">
        <v>127</v>
      </c>
      <c r="B106" s="12" t="s">
        <v>128</v>
      </c>
      <c r="C106" t="s">
        <v>73</v>
      </c>
    </row>
    <row r="107" spans="1:3" x14ac:dyDescent="0.35">
      <c r="A107" s="12" t="s">
        <v>17</v>
      </c>
      <c r="B107" s="12" t="s">
        <v>45</v>
      </c>
      <c r="C107" t="s">
        <v>73</v>
      </c>
    </row>
    <row r="108" spans="1:3" x14ac:dyDescent="0.35">
      <c r="A108" s="12" t="s">
        <v>18</v>
      </c>
      <c r="B108" s="12" t="s">
        <v>46</v>
      </c>
      <c r="C108" t="s">
        <v>73</v>
      </c>
    </row>
    <row r="109" spans="1:3" x14ac:dyDescent="0.35">
      <c r="A109" s="12" t="s">
        <v>129</v>
      </c>
      <c r="B109" s="12" t="s">
        <v>130</v>
      </c>
      <c r="C109" t="s">
        <v>73</v>
      </c>
    </row>
    <row r="110" spans="1:3" x14ac:dyDescent="0.35">
      <c r="A110" s="12" t="s">
        <v>41</v>
      </c>
      <c r="B110" s="12" t="s">
        <v>42</v>
      </c>
      <c r="C110" t="s">
        <v>73</v>
      </c>
    </row>
    <row r="111" spans="1:3" x14ac:dyDescent="0.35">
      <c r="A111" s="12" t="s">
        <v>16</v>
      </c>
      <c r="B111" s="12" t="s">
        <v>44</v>
      </c>
      <c r="C111" t="s">
        <v>73</v>
      </c>
    </row>
    <row r="112" spans="1:3" x14ac:dyDescent="0.35">
      <c r="A112" s="12" t="s">
        <v>34</v>
      </c>
      <c r="B112" s="12" t="s">
        <v>50</v>
      </c>
      <c r="C112" t="s">
        <v>73</v>
      </c>
    </row>
    <row r="113" spans="1:3" x14ac:dyDescent="0.35">
      <c r="A113" s="12" t="s">
        <v>227</v>
      </c>
      <c r="B113" s="12" t="s">
        <v>50</v>
      </c>
      <c r="C113" t="s">
        <v>73</v>
      </c>
    </row>
    <row r="114" spans="1:3" x14ac:dyDescent="0.35">
      <c r="A114" s="12" t="s">
        <v>131</v>
      </c>
      <c r="B114" s="12" t="s">
        <v>132</v>
      </c>
      <c r="C114" t="s">
        <v>73</v>
      </c>
    </row>
    <row r="115" spans="1:3" x14ac:dyDescent="0.35">
      <c r="A115" s="12" t="s">
        <v>228</v>
      </c>
      <c r="B115" s="12" t="s">
        <v>229</v>
      </c>
      <c r="C115" t="s">
        <v>73</v>
      </c>
    </row>
    <row r="116" spans="1:3" x14ac:dyDescent="0.35">
      <c r="A116" s="12" t="s">
        <v>230</v>
      </c>
      <c r="B116" s="12" t="s">
        <v>231</v>
      </c>
      <c r="C116" t="s">
        <v>73</v>
      </c>
    </row>
    <row r="117" spans="1:3" x14ac:dyDescent="0.35">
      <c r="A117" s="12" t="s">
        <v>151</v>
      </c>
      <c r="B117" s="12" t="s">
        <v>232</v>
      </c>
      <c r="C117" t="s">
        <v>73</v>
      </c>
    </row>
    <row r="118" spans="1:3" x14ac:dyDescent="0.35">
      <c r="A118" s="12" t="s">
        <v>233</v>
      </c>
      <c r="B118" s="12" t="s">
        <v>234</v>
      </c>
      <c r="C118" t="s">
        <v>73</v>
      </c>
    </row>
    <row r="119" spans="1:3" x14ac:dyDescent="0.35">
      <c r="A119" s="12" t="s">
        <v>235</v>
      </c>
      <c r="B119" s="12" t="s">
        <v>236</v>
      </c>
      <c r="C119" t="s">
        <v>73</v>
      </c>
    </row>
    <row r="120" spans="1:3" x14ac:dyDescent="0.35">
      <c r="A120" s="12" t="s">
        <v>237</v>
      </c>
      <c r="B120" s="12" t="s">
        <v>238</v>
      </c>
      <c r="C120" t="s">
        <v>73</v>
      </c>
    </row>
    <row r="121" spans="1:3" x14ac:dyDescent="0.35">
      <c r="A121" s="12" t="s">
        <v>239</v>
      </c>
      <c r="B121" s="12" t="s">
        <v>156</v>
      </c>
      <c r="C121" t="s">
        <v>73</v>
      </c>
    </row>
    <row r="122" spans="1:3" x14ac:dyDescent="0.35">
      <c r="A122" s="12" t="s">
        <v>240</v>
      </c>
      <c r="B122" s="12" t="s">
        <v>157</v>
      </c>
      <c r="C122" t="s">
        <v>73</v>
      </c>
    </row>
    <row r="123" spans="1:3" x14ac:dyDescent="0.35">
      <c r="A123" s="12" t="s">
        <v>241</v>
      </c>
      <c r="B123" s="12" t="s">
        <v>152</v>
      </c>
      <c r="C123" t="s">
        <v>73</v>
      </c>
    </row>
    <row r="124" spans="1:3" x14ac:dyDescent="0.35">
      <c r="A124" s="12" t="s">
        <v>242</v>
      </c>
      <c r="B124" s="12" t="s">
        <v>243</v>
      </c>
      <c r="C124" t="s">
        <v>73</v>
      </c>
    </row>
    <row r="125" spans="1:3" x14ac:dyDescent="0.35">
      <c r="A125" s="12" t="s">
        <v>244</v>
      </c>
      <c r="B125" s="12" t="s">
        <v>245</v>
      </c>
      <c r="C125" t="s">
        <v>73</v>
      </c>
    </row>
    <row r="126" spans="1:3" x14ac:dyDescent="0.35">
      <c r="A126" s="12" t="s">
        <v>246</v>
      </c>
      <c r="B126" s="12" t="s">
        <v>247</v>
      </c>
      <c r="C126" t="s">
        <v>73</v>
      </c>
    </row>
    <row r="127" spans="1:3" x14ac:dyDescent="0.35">
      <c r="A127" s="12" t="s">
        <v>153</v>
      </c>
      <c r="B127" s="12" t="s">
        <v>154</v>
      </c>
      <c r="C127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Objednávkový formulár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Dodo</dc:creator>
  <cp:lastModifiedBy>Jozef Michalicka</cp:lastModifiedBy>
  <cp:lastPrinted>2023-01-19T12:32:59Z</cp:lastPrinted>
  <dcterms:created xsi:type="dcterms:W3CDTF">2022-10-07T09:57:53Z</dcterms:created>
  <dcterms:modified xsi:type="dcterms:W3CDTF">2025-11-17T08:02:20Z</dcterms:modified>
</cp:coreProperties>
</file>